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G:\Meu Drive\TRABALHO-REMOTO-UFPE\064790-2019-91-TRANSFORMADORES-FRACASSO-DEVOLVE-ETP-DIGITAL\"/>
    </mc:Choice>
  </mc:AlternateContent>
  <xr:revisionPtr revIDLastSave="0" documentId="13_ncr:1_{32DB5B7D-5DAC-4D88-B5E6-9DA65B27223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L4" i="1" s="1"/>
  <c r="K5" i="1"/>
  <c r="L5" i="1" s="1"/>
  <c r="K6" i="1"/>
  <c r="L6" i="1" s="1"/>
  <c r="K3" i="1"/>
  <c r="I4" i="1"/>
  <c r="I5" i="1"/>
  <c r="I6" i="1"/>
  <c r="I3" i="1"/>
  <c r="H3" i="1"/>
  <c r="J3" i="1"/>
  <c r="H4" i="1"/>
  <c r="J4" i="1"/>
  <c r="H5" i="1"/>
  <c r="J5" i="1"/>
  <c r="H6" i="1"/>
  <c r="J6" i="1"/>
  <c r="L3" i="1" l="1"/>
  <c r="L7" i="1" s="1"/>
</calcChain>
</file>

<file path=xl/sharedStrings.xml><?xml version="1.0" encoding="utf-8"?>
<sst xmlns="http://schemas.openxmlformats.org/spreadsheetml/2006/main" count="27" uniqueCount="20">
  <si>
    <t>ITEM</t>
  </si>
  <si>
    <t>Especificação</t>
  </si>
  <si>
    <t>Quantidade</t>
  </si>
  <si>
    <t>Unidade</t>
  </si>
  <si>
    <t>Item 01</t>
  </si>
  <si>
    <t>Item 02</t>
  </si>
  <si>
    <t>Preço Unitário (R$)</t>
  </si>
  <si>
    <t>Preço Total (R$)</t>
  </si>
  <si>
    <t>Preço UNITÁRIO médio (R$)</t>
  </si>
  <si>
    <t>Preço TOTAL médio (R$)</t>
  </si>
  <si>
    <t>PAINEL DE PREÇOS</t>
  </si>
  <si>
    <t>Item 03</t>
  </si>
  <si>
    <t>Item 04</t>
  </si>
  <si>
    <t>Transformador de distribuição, trifásico, potência nomina 75 kVA, 60 Hz, COM ENROLAMENTOS PRIMÁRIO E SECUNDÁRIO AMBOS EM COBRE, PINTURA COM ACABAMENTO EM POLIURETANO ACRÍLICO, tensão de entrada 13.800 volts, tensões de saída 380 V /220 V, ligação triângulo / estrela com neutro aterrado, deve possuir pelo menos os TAPS de 12.600 e 13.200 volts e com imersão em óleo mineral isolante. Deve possuir ainda suporte para fixação em poste, suporte para fixação de para-raios, válvula de alívio de pressão, comutador externo para operação sem carga e deve ainda possuir capacidade de isolação de 25 kV nas buchas de alta tensão. O equipamento como um todo deve estar em acordo às normas NBR 5440, NBR 5356, NBR 5380 ou às que as superponham ou substituam. O equipamento entregue no almoxarifado deve estar em acordo ao Programa Brasileiro de Etiquetagem. Garantia de 12 meses após a entrega definitiva, conforme descrição no termo de referência. Além destes requisitos especificados, devem ser observadas ainda as demais diretrizes de fornecimento constantes do termo de referência e do edital.</t>
  </si>
  <si>
    <t>Transformador de distribuição, trifásico, potência nomina 112,5 kVA, 60 Hz, COM ENROLAMENTOS PRIMÁRIO E SECUNDÁRIO AMBOS EM COBRE, PINTURA COM ACABAMENTO EM POLIURETANO ACRÍLICO, tensão de entrada 13.800 volts, tensões de saída 380 V /220 V, ligação triângulo / estrela com neutro aterrado, deve possuir pelo menos os TAPS de 12.600 e 13.200 volts e com imersão em óleo mineral isolante. Deve possuir ainda suporte para fixação em poste, suporte para fixação de para-raios, válvula de alívio de pressão, comutador externo para operação sem carga e deve ainda possuir capacidade de isolação de 25 kV nas buchas de alta tensão. O equipamento como um todo deve estar em acordo às normas NBR 5440, NBR 5356, NBR 5380 ou às que as superponham ou substituam. O equipamento entregue no almoxarifado deve estar em acordo ao Programa Brasileiro de Etiquetagem. Garantia de 12 meses após a entrega definitiva, conforme descrição no termo de referência. Além destes requisitos especificados, devem ser observadas ainda as demais diretrizes de fornecimento constantes do termo de referência e do edital.</t>
  </si>
  <si>
    <t>Transformador de distribuição, trifásico, potência nomina 225 kVA, 60 Hz, COM ENROLAMENTOS PRIMÁRIO E SECUNDÁRIO AMBOS EM COBRE, PINTURA COM ACABAMENTO EM POLIURETANO ACRÍLICO, tensão de entrada 13.800 volts, tensões de saída 380 V /220 V, ligação triângulo / estrela com neutro aterrado, deve possuir pelo menos os TAPS de 12.600 e 13.200 volts e com imersão em óleo mineral isolante. Deve possuir ainda suporte para fixação em poste, suporte para fixação de para-raios, válvula de alívio de pressão, comutador externo para operação sem carga e deve ainda possuir capacidade de isolação de 25 kV nas buchas de alta tensão. O equipamento como um todo deve estar em acordo às normas NBR 5440, NBR 5356, NBR 5380 ou às que as superponham ou substituam. O equipamento entregue no almoxarifado deve estar em acordo ao Programa Brasileiro de Etiquetagem. Garantia de 12 meses após a entrega definitiva, conforme descrição no termo de referência. Além destes requisitos especificados, devem ser observadas ainda as demais diretrizes de fornecimento constantes do termo de referência e do edital.</t>
  </si>
  <si>
    <t xml:space="preserve">Transformador de distribuição, trifásico, potência nomina 300 kVA, 60 Hz, COM ENROLAMENTOS PRIMÁRIO E SECUNDÁRIO AMBOS EM COBRE, PINTURA COM ACABAMENTO EM POLIURETANO ACRÍLICO, tensão de entrada 13.800 volts, tensões de saída 380 V /220 V, ligação triângulo / estrela com neutro aterrado, deve possuir pelo menos os TAPS de 12.600 e 13.200 volts e com imersão em óleo mineral isolante. Deve possuir ainda suporte para fixação em poste, suporte para fixação de para-raios, válvula de alívio de pressão, comutador externo para operação sem carga e deve ainda possuir capacidade de isolação de 25 kV nas buchas de alta tensão. O equipamento como um todo deve estar em acordo às normas NBR 5440, NBR 5356, NBR 5380 ou às que as superponham ou substituam. O equipamento entregue no almoxarifado deve estar em acordo ao Programa Brasileiro de Etiquetagem. Garantia de 12 meses após a entrega definitiva, conforme descrição no termo de referência. Além destes requisitos especificados, devem ser observadas ainda as demais diretrizes de fornecimento constantes do termo de referência e do edital.
</t>
  </si>
  <si>
    <t>MRG REPRESENTAÇÕES COMERCIAIS EIRELI
CNPJ:23.182.035/0001-94</t>
  </si>
  <si>
    <t>MATHEUS ELETRICIDADE ME CNPJ: 04.327.818/0001-74</t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</si>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</sst>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left" vertical="center" wrapText="1" indent="1"/>
    </xf>
    <xf numFmtId="44" fontId="0" fillId="0" borderId="0" xfId="0" applyNumberFormat="1"/>
    <xf numFmtId="44" fontId="0" fillId="2" borderId="1" xfId="0" applyNumberForma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"/>
  <sheetViews>
    <sheetView tabSelected="1" view="pageBreakPreview" topLeftCell="A2" zoomScale="85" zoomScaleNormal="85" zoomScaleSheetLayoutView="85" workbookViewId="0">
      <selection activeCell="G3" sqref="G3"/>
    </sheetView>
  </sheetViews>
  <sheetFormatPr defaultRowHeight="15" x14ac:dyDescent="0.25"/>
  <cols>
    <col min="1" max="1" width="8.5703125" customWidth="1"/>
    <col min="2" max="2" width="54.42578125" customWidth="1"/>
    <col min="3" max="3" width="13.42578125" customWidth="1"/>
    <col min="4" max="4" width="12.42578125" customWidth="1"/>
    <col min="5" max="5" width="14.5703125" customWidth="1"/>
    <col min="6" max="6" width="15.42578125" customWidth="1"/>
    <col min="7" max="7" width="20.85546875" customWidth="1"/>
    <col min="8" max="8" width="20.42578125" customWidth="1"/>
    <col min="9" max="9" width="16" customWidth="1"/>
    <col min="10" max="10" width="21.140625" customWidth="1"/>
    <col min="11" max="11" width="14.42578125" customWidth="1"/>
    <col min="12" max="12" width="17.28515625" customWidth="1"/>
    <col min="13" max="13" width="18.7109375" customWidth="1"/>
    <col min="14" max="14" width="15.5703125" customWidth="1"/>
    <col min="15" max="15" width="12.85546875" customWidth="1"/>
    <col min="16" max="16" width="14.5703125" customWidth="1"/>
  </cols>
  <sheetData>
    <row r="1" spans="1:13" ht="30.75" customHeight="1" x14ac:dyDescent="0.25">
      <c r="A1" s="18" t="s">
        <v>0</v>
      </c>
      <c r="B1" s="18" t="s">
        <v>1</v>
      </c>
      <c r="C1" s="18" t="s">
        <v>2</v>
      </c>
      <c r="D1" s="18" t="s">
        <v>3</v>
      </c>
      <c r="E1" s="12" t="s">
        <v>6</v>
      </c>
      <c r="F1" s="13"/>
      <c r="G1" s="14"/>
      <c r="H1" s="12" t="s">
        <v>7</v>
      </c>
      <c r="I1" s="13"/>
      <c r="J1" s="14"/>
      <c r="K1" s="11" t="s">
        <v>8</v>
      </c>
      <c r="L1" s="11" t="s">
        <v>9</v>
      </c>
    </row>
    <row r="2" spans="1:13" ht="105" x14ac:dyDescent="0.25">
      <c r="A2" s="18"/>
      <c r="B2" s="18"/>
      <c r="C2" s="18"/>
      <c r="D2" s="18"/>
      <c r="E2" s="7" t="s">
        <v>10</v>
      </c>
      <c r="F2" s="7" t="s">
        <v>17</v>
      </c>
      <c r="G2" s="6" t="s">
        <v>18</v>
      </c>
      <c r="H2" s="7" t="s">
        <v>10</v>
      </c>
      <c r="I2" s="7" t="s">
        <v>17</v>
      </c>
      <c r="J2" s="6" t="s">
        <v>18</v>
      </c>
      <c r="K2" s="11"/>
      <c r="L2" s="11"/>
    </row>
    <row r="3" spans="1:13" ht="300" x14ac:dyDescent="0.25">
      <c r="A3" s="1" t="s">
        <v>4</v>
      </c>
      <c r="B3" s="2" t="s">
        <v>13</v>
      </c>
      <c r="C3" s="3">
        <v>2</v>
      </c>
      <c r="D3" s="3" t="s">
        <v>3</v>
      </c>
      <c r="E3" s="8">
        <v>9855</v>
      </c>
      <c r="F3" s="8">
        <v>12640</v>
      </c>
      <c r="G3" s="8">
        <v>16368</v>
      </c>
      <c r="H3" s="8">
        <f>C3*E3</f>
        <v>19710</v>
      </c>
      <c r="I3" s="8">
        <f>C3*F3</f>
        <v>25280</v>
      </c>
      <c r="J3" s="8">
        <f>C3*G3</f>
        <v>32736</v>
      </c>
      <c r="K3" s="8">
        <f>AVERAGE(E3:G3)</f>
        <v>12954.333333333334</v>
      </c>
      <c r="L3" s="8">
        <f>K3*C3</f>
        <v>25908.666666666668</v>
      </c>
      <c r="M3" s="9"/>
    </row>
    <row r="4" spans="1:13" ht="300" x14ac:dyDescent="0.25">
      <c r="A4" s="4" t="s">
        <v>5</v>
      </c>
      <c r="B4" s="2" t="s">
        <v>14</v>
      </c>
      <c r="C4" s="5">
        <v>6</v>
      </c>
      <c r="D4" s="5" t="s">
        <v>3</v>
      </c>
      <c r="E4" s="8">
        <v>13550</v>
      </c>
      <c r="F4" s="8">
        <v>14240</v>
      </c>
      <c r="G4" s="8">
        <v>19272</v>
      </c>
      <c r="H4" s="8">
        <f t="shared" ref="H4:H5" si="0">C4*E4</f>
        <v>81300</v>
      </c>
      <c r="I4" s="8">
        <f t="shared" ref="I4:I6" si="1">C4*F4</f>
        <v>85440</v>
      </c>
      <c r="J4" s="8">
        <f t="shared" ref="J4:J5" si="2">C4*G4</f>
        <v>115632</v>
      </c>
      <c r="K4" s="8">
        <f t="shared" ref="K4:K6" si="3">AVERAGE(E4:G4)</f>
        <v>15687.333333333334</v>
      </c>
      <c r="L4" s="8">
        <f t="shared" ref="L4:L6" si="4">K4*C4</f>
        <v>94124</v>
      </c>
      <c r="M4" s="9"/>
    </row>
    <row r="5" spans="1:13" ht="300" x14ac:dyDescent="0.25">
      <c r="A5" s="4" t="s">
        <v>11</v>
      </c>
      <c r="B5" s="2" t="s">
        <v>15</v>
      </c>
      <c r="C5" s="5">
        <v>4</v>
      </c>
      <c r="D5" s="5" t="s">
        <v>3</v>
      </c>
      <c r="E5" s="8">
        <v>19437</v>
      </c>
      <c r="F5" s="8">
        <v>23840</v>
      </c>
      <c r="G5" s="8">
        <v>33000</v>
      </c>
      <c r="H5" s="8">
        <f t="shared" si="0"/>
        <v>77748</v>
      </c>
      <c r="I5" s="8">
        <f t="shared" si="1"/>
        <v>95360</v>
      </c>
      <c r="J5" s="8">
        <f t="shared" si="2"/>
        <v>132000</v>
      </c>
      <c r="K5" s="8">
        <f t="shared" si="3"/>
        <v>25425.666666666668</v>
      </c>
      <c r="L5" s="8">
        <f t="shared" si="4"/>
        <v>101702.66666666667</v>
      </c>
      <c r="M5" s="9"/>
    </row>
    <row r="6" spans="1:13" ht="315" x14ac:dyDescent="0.25">
      <c r="A6" s="4" t="s">
        <v>12</v>
      </c>
      <c r="B6" s="2" t="s">
        <v>16</v>
      </c>
      <c r="C6" s="5">
        <v>4</v>
      </c>
      <c r="D6" s="5" t="s">
        <v>3</v>
      </c>
      <c r="E6" s="8">
        <v>25480</v>
      </c>
      <c r="F6" s="8">
        <v>30240</v>
      </c>
      <c r="G6" s="8">
        <v>39600</v>
      </c>
      <c r="H6" s="8">
        <f t="shared" ref="H6" si="5">C6*E6</f>
        <v>101920</v>
      </c>
      <c r="I6" s="8">
        <f t="shared" si="1"/>
        <v>120960</v>
      </c>
      <c r="J6" s="8">
        <f t="shared" ref="J6" si="6">C6*G6</f>
        <v>158400</v>
      </c>
      <c r="K6" s="8">
        <f t="shared" si="3"/>
        <v>31773.333333333332</v>
      </c>
      <c r="L6" s="8">
        <f t="shared" si="4"/>
        <v>127093.33333333333</v>
      </c>
      <c r="M6" s="9"/>
    </row>
    <row r="7" spans="1:13" x14ac:dyDescent="0.25">
      <c r="A7" s="15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7"/>
      <c r="L7" s="10">
        <f>SUM(L3:L6)</f>
        <v>348828.66666666669</v>
      </c>
      <c r="M7" s="9"/>
    </row>
    <row r="8" spans="1:13" x14ac:dyDescent="0.25">
      <c r="M8" s="9"/>
    </row>
    <row r="9" spans="1:13" x14ac:dyDescent="0.25">
      <c r="M9" s="9"/>
    </row>
    <row r="10" spans="1:13" x14ac:dyDescent="0.25">
      <c r="M10" s="9"/>
    </row>
    <row r="11" spans="1:13" x14ac:dyDescent="0.25">
      <c r="M11" s="9"/>
    </row>
    <row r="12" spans="1:13" x14ac:dyDescent="0.25">
      <c r="M12" s="9"/>
    </row>
  </sheetData>
  <mergeCells count="9">
    <mergeCell ref="L1:L2"/>
    <mergeCell ref="K1:K2"/>
    <mergeCell ref="H1:J1"/>
    <mergeCell ref="A7:K7"/>
    <mergeCell ref="A1:A2"/>
    <mergeCell ref="B1:B2"/>
    <mergeCell ref="C1:C2"/>
    <mergeCell ref="D1:D2"/>
    <mergeCell ref="E1:G1"/>
  </mergeCells>
  <phoneticPr fontId="3" type="noConversion"/>
  <pageMargins left="0.511811024" right="0.511811024" top="0.78740157499999996" bottom="0.78740157499999996" header="0.31496062000000002" footer="0.31496062000000002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UFPE</dc:creator>
  <cp:lastModifiedBy>Jean</cp:lastModifiedBy>
  <cp:lastPrinted>2020-09-30T14:13:38Z</cp:lastPrinted>
  <dcterms:created xsi:type="dcterms:W3CDTF">2019-11-22T12:29:09Z</dcterms:created>
  <dcterms:modified xsi:type="dcterms:W3CDTF">2021-01-18T11:36:28Z</dcterms:modified>
</cp:coreProperties>
</file>